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" windowWidth="15015" windowHeight="7125" activeTab="0"/>
  </bookViews>
  <sheets>
    <sheet name="КСС оферта" sheetId="1" r:id="rId1"/>
  </sheets>
  <externalReferences>
    <externalReference r:id="rId4"/>
  </externalReferences>
  <definedNames>
    <definedName name="_xlnm.Print_Area" localSheetId="0">'КСС оферта'!$A$1:$H$59</definedName>
  </definedNames>
  <calcPr fullCalcOnLoad="1"/>
</workbook>
</file>

<file path=xl/sharedStrings.xml><?xml version="1.0" encoding="utf-8"?>
<sst xmlns="http://schemas.openxmlformats.org/spreadsheetml/2006/main" count="80" uniqueCount="59">
  <si>
    <t>7=4x6</t>
  </si>
  <si>
    <t>8=4x5</t>
  </si>
  <si>
    <t>ДДС:</t>
  </si>
  <si>
    <t>Единична цена</t>
  </si>
  <si>
    <t>Обща стойност:</t>
  </si>
  <si>
    <t>Обща стойност с ДДС:</t>
  </si>
  <si>
    <t>Процент на ст-та на м-лите:</t>
  </si>
  <si>
    <t>№</t>
  </si>
  <si>
    <t xml:space="preserve">Част МАТЕРИАЛИ </t>
  </si>
  <si>
    <t>ВИД РАБОТА</t>
  </si>
  <si>
    <t>Непредвидени разходи - 10% от общата стойност:</t>
  </si>
  <si>
    <t>ПРОЕКТ "КРАСИВА БЪЛГАРИЯ" 2014</t>
  </si>
  <si>
    <t>Мерна еди ница</t>
  </si>
  <si>
    <t>Коли чество</t>
  </si>
  <si>
    <t>Приложение - Оферта</t>
  </si>
  <si>
    <t xml:space="preserve"> КОЛИЧЕСТВЕНО-СТОЙНОСТНА СМЕТКА</t>
  </si>
  <si>
    <t>Забележка:</t>
  </si>
  <si>
    <t>Всички единични цени на видовете СМР (кол.5) и материалите (кол.6), както и  общата стойност на материалите (кол.7) и общата стойност на  СМР (кол.8), са закръглени до втория знак след десетичната запетая.</t>
  </si>
  <si>
    <t>(име, подпис и печат)</t>
  </si>
  <si>
    <r>
      <t>ИЗПЪЛНИТЕЛ:</t>
    </r>
    <r>
      <rPr>
        <sz val="10"/>
        <rFont val="Times New Roman"/>
        <family val="1"/>
      </rPr>
      <t xml:space="preserve"> </t>
    </r>
  </si>
  <si>
    <t>Демонтаж на съществуваща асансьорна уредба</t>
  </si>
  <si>
    <t>бр.</t>
  </si>
  <si>
    <t>Доставка на нова пътническа асансьорна уредба за високо натоварване с товароподемност минимум 630кг., с електрическо безредукторно задвижване (без машинно помещение), компютърно управление, скорост 1,6m/s и честотен регулатор на скоростта, с ход 41,15м за 15 спирки, с модул за двустранна телефонна връзка, отговаряща на изискванията за достъпна среда, оборудвана с автоматична врата на кабината и на всички спирки на етажите, осветление с автоматично гасене, аварийно евакуационно осветление, кабина от износоустойчиви материали, снабдена с парапет и огледало, бутониери подходящи за ползване от хора с увреждания,  дисплеи и бутониери в кабината и на всяка спирка.</t>
  </si>
  <si>
    <t>Монтаж на нова пътническа асансьорна уредба, включително всички необходими допълнителни материали и консумативи и електрически измервания  от ел.лаборатория. (изолация на захранващ кабел ; импеданс Zs "фаза-защитен проводник"; преходно съпротивление на заземителите и връзките) съгласно спецификата на обекта.</t>
  </si>
  <si>
    <t>Разваляне на зъбчета  при асансьорни врати с електрически къртач</t>
  </si>
  <si>
    <t>Демонтаж на гипскартон около вратите на асансьора.</t>
  </si>
  <si>
    <t>Демонтаж на ламперии около вратите на асансьора.</t>
  </si>
  <si>
    <t>м².</t>
  </si>
  <si>
    <t xml:space="preserve">Тухлена зидария 25 см на вароциментов разтвор - керамични тухли 25см. </t>
  </si>
  <si>
    <t xml:space="preserve">Тухлена зидария 25 см на вароциментов разтвор - керамични тухли 12см. </t>
  </si>
  <si>
    <t>Вътрешна мазилка по новоизградени стени/зъбчета/</t>
  </si>
  <si>
    <t>Доставка и монтаж на скара за захващане на обшивка</t>
  </si>
  <si>
    <t xml:space="preserve">Доставка и монтаж на обшивка от композитни панели (с включена предварителна обработка, рязане и формоване,  крепежи и всички други необходими за изпълнението допълнителни елементи) </t>
  </si>
  <si>
    <t>Демонтаж на  предпазители тип ВП 100А.</t>
  </si>
  <si>
    <t>Демонтаж на захранващи проводници 6 / 10 mm2 в ГРТ.</t>
  </si>
  <si>
    <t>м.</t>
  </si>
  <si>
    <t>Демонтаж на трифазен електромер 3х20(40А).</t>
  </si>
  <si>
    <t>Демонтаж на трифазен разединител 100А.</t>
  </si>
  <si>
    <t>Доставка и присъединяване на проводници ПВ-А1 10 mm2  ( в ГРТ по схема ).</t>
  </si>
  <si>
    <t>Доставка и монтаж на автоматичен прекъсвач NS-100; TM-D ; 80A.</t>
  </si>
  <si>
    <t>Доставка и монтаж на автоматичен прекъсвач С 120 N;C ; 3P ; 32A</t>
  </si>
  <si>
    <t>Доставка и монтаж на трифазен електромер 3 х 20 (63А).</t>
  </si>
  <si>
    <t>Направа на суха разделка на същия</t>
  </si>
  <si>
    <t>Присъединяване на жило 10 mm , към съоръжение с кабелни обувки  и маркиране на кабела.</t>
  </si>
  <si>
    <t>Доставка на PVC неподдържащ горенето кабелен канал 50х50 мм.</t>
  </si>
  <si>
    <t>Полагане на същия по стена ( над ок.таван на партера и под обшивката по етажите).</t>
  </si>
  <si>
    <t>Направа на отвори до Ф 60 мм в етажна плоча с делелина 25 см.</t>
  </si>
  <si>
    <t>Доставка и монтаж (замонолитване) на г.тръба 1 1/4 " с дължина 40 см. в ет. плочата.</t>
  </si>
  <si>
    <t>Доставка и изтегляне на заземителен проводник с жълто/зелена изолация  NYY 1 х 10 мм2 ( от зазем. контур в ел.помещението до ас.шахти ), включително направа на оземки с каб.обувки към всички метални части.</t>
  </si>
  <si>
    <t>Единична цена на материала</t>
  </si>
  <si>
    <t xml:space="preserve"> Обща стойност на материала</t>
  </si>
  <si>
    <t>Обща   стойност</t>
  </si>
  <si>
    <t xml:space="preserve">Доставка на захранващ кабел тип NYY 5 х 6 mm2 </t>
  </si>
  <si>
    <t>ОБЛАСТНА АДМИНИСТРАВЦИЯ - ПЕРНИК</t>
  </si>
  <si>
    <t>гр. Перник пл. "Св. Иван Рилски" №1, находяща се в имот с идентификатор 55871.505.481</t>
  </si>
  <si>
    <t>м³</t>
  </si>
  <si>
    <t>м²</t>
  </si>
  <si>
    <t>м³.</t>
  </si>
  <si>
    <t>ПОДМЯНА НА ДВА БРОЯ АСАНСЬОРНИ УРЕДБИ ВЪВ ВХОД „Б” НА АДМИНИСТРАТИВНАТА СГРАДА НА ОБЛАСТНА АДМИНИСТРАЦИЯ - ПЕРНИК - поетапно строителство - ЕТАП 1 (подмяна на едната асансьорна уредба)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</si>
</sst>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i/>
      <sz val="10"/>
      <color indexed="23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2"/>
      <color indexed="23"/>
      <name val="Times New Roman"/>
      <family val="1"/>
    </font>
    <font>
      <i/>
      <sz val="12"/>
      <color indexed="23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i/>
      <sz val="11"/>
      <name val="Times New Roman"/>
      <family val="1"/>
    </font>
    <font>
      <sz val="11"/>
      <name val="Arial Narrow"/>
      <family val="2"/>
    </font>
    <font>
      <b/>
      <i/>
      <sz val="11"/>
      <color indexed="23"/>
      <name val="Times New Roman"/>
      <family val="1"/>
    </font>
    <font>
      <i/>
      <sz val="11"/>
      <color indexed="23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color indexed="23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rial Narrow"/>
      <family val="2"/>
    </font>
    <font>
      <i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4" fillId="3" borderId="0" applyNumberFormat="0" applyBorder="0" applyAlignment="0" applyProtection="0"/>
    <xf numFmtId="0" fontId="38" fillId="20" borderId="1" applyNumberFormat="0" applyAlignment="0" applyProtection="0"/>
    <xf numFmtId="0" fontId="4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6" fillId="7" borderId="1" applyNumberFormat="0" applyAlignment="0" applyProtection="0"/>
    <xf numFmtId="0" fontId="39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6" fillId="0" borderId="0" xfId="0" applyFont="1" applyFill="1" applyAlignment="1">
      <alignment horizontal="right" vertical="center" wrapText="1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justify" vertical="center"/>
    </xf>
    <xf numFmtId="2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0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8" fillId="0" borderId="0" xfId="55" applyFont="1" applyFill="1" applyBorder="1" applyAlignment="1">
      <alignment vertical="center"/>
      <protection/>
    </xf>
    <xf numFmtId="0" fontId="17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4" fontId="8" fillId="0" borderId="11" xfId="0" applyNumberFormat="1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10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0" fontId="10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9" fontId="10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0" fillId="0" borderId="0" xfId="0" applyFont="1" applyAlignment="1">
      <alignment horizontal="justify" vertical="center"/>
    </xf>
    <xf numFmtId="49" fontId="8" fillId="0" borderId="10" xfId="0" applyNumberFormat="1" applyFont="1" applyBorder="1" applyAlignment="1" quotePrefix="1">
      <alignment horizontal="left"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0" xfId="0" applyNumberFormat="1" applyFont="1" applyBorder="1" applyAlignment="1" quotePrefix="1">
      <alignment horizontal="left" vertical="center" wrapText="1"/>
    </xf>
    <xf numFmtId="0" fontId="8" fillId="0" borderId="10" xfId="0" applyFont="1" applyBorder="1" applyAlignment="1" quotePrefix="1">
      <alignment horizontal="center" vertical="center" wrapText="1"/>
    </xf>
    <xf numFmtId="49" fontId="8" fillId="0" borderId="10" xfId="0" applyNumberFormat="1" applyFont="1" applyBorder="1" applyAlignment="1" quotePrefix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8" fillId="0" borderId="12" xfId="0" applyNumberFormat="1" applyFont="1" applyFill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49" fontId="8" fillId="0" borderId="10" xfId="0" applyNumberFormat="1" applyFont="1" applyBorder="1" applyAlignment="1">
      <alignment horizontal="left" vertical="center" wrapText="1"/>
    </xf>
    <xf numFmtId="2" fontId="8" fillId="0" borderId="14" xfId="0" applyNumberFormat="1" applyFont="1" applyBorder="1" applyAlignment="1" quotePrefix="1">
      <alignment horizontal="righ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7;&#1048;&#1055;\&#1054;&#1041;&#1045;&#1050;&#1058;&#1048;\04%20&#1041;&#1103;&#1083;&#1072;%20&#1057;&#1083;&#1072;&#1090;&#1080;&#1085;&#1072;\&#1072;&#1076;&#1084;&#1080;&#1085;\&#1082;&#1086;&#1085;&#1082;&#1091;&#1088;&#1089;\04%20&#1041;&#1103;&#1083;&#1072;%20&#1057;&#1083;&#1072;&#1090;&#1080;&#1085;&#1072;%20-%20&#1045;&#105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СС оферта"/>
      <sheetName val="Експертна оценка"/>
      <sheetName val="КСС бенефициент"/>
    </sheetNames>
    <sheetDataSet>
      <sheetData sheetId="1">
        <row r="3">
          <cell r="A3" t="str">
            <v>РЗИПКБ СОФИЯ</v>
          </cell>
        </row>
        <row r="5">
          <cell r="A5" t="str">
            <v>Обект: </v>
          </cell>
        </row>
        <row r="7">
          <cell r="A7" t="str">
            <v>Местонахождение:</v>
          </cell>
        </row>
        <row r="9">
          <cell r="A9" t="str">
            <v>Възложител: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6"/>
  <sheetViews>
    <sheetView tabSelected="1" view="pageBreakPreview" zoomScale="80" zoomScaleNormal="80" zoomScaleSheetLayoutView="80" zoomScalePageLayoutView="0" workbookViewId="0" topLeftCell="A34">
      <selection activeCell="I10" sqref="I10"/>
    </sheetView>
  </sheetViews>
  <sheetFormatPr defaultColWidth="9.140625" defaultRowHeight="12.75"/>
  <cols>
    <col min="1" max="1" width="5.00390625" style="47" customWidth="1"/>
    <col min="2" max="2" width="45.7109375" style="47" customWidth="1"/>
    <col min="3" max="3" width="6.421875" style="47" customWidth="1"/>
    <col min="4" max="4" width="7.00390625" style="47" customWidth="1"/>
    <col min="5" max="6" width="8.57421875" style="47" customWidth="1"/>
    <col min="7" max="7" width="10.00390625" style="47" customWidth="1"/>
    <col min="8" max="8" width="11.421875" style="47" customWidth="1"/>
    <col min="9" max="16384" width="9.140625" style="47" customWidth="1"/>
  </cols>
  <sheetData>
    <row r="1" spans="1:8" s="37" customFormat="1" ht="13.5">
      <c r="A1" s="36" t="s">
        <v>11</v>
      </c>
      <c r="B1" s="36"/>
      <c r="C1" s="36"/>
      <c r="D1" s="36"/>
      <c r="F1" s="38"/>
      <c r="G1" s="38"/>
      <c r="H1" s="39" t="s">
        <v>14</v>
      </c>
    </row>
    <row r="2" spans="1:8" s="42" customFormat="1" ht="15" customHeight="1">
      <c r="A2" s="40"/>
      <c r="B2" s="41"/>
      <c r="C2" s="41"/>
      <c r="D2" s="41"/>
      <c r="F2" s="43"/>
      <c r="G2" s="43"/>
      <c r="H2" s="44"/>
    </row>
    <row r="3" spans="1:8" ht="15" customHeight="1">
      <c r="A3" s="35" t="str">
        <f>'[1]Експертна оценка'!A3</f>
        <v>РЗИПКБ СОФИЯ</v>
      </c>
      <c r="B3" s="45"/>
      <c r="C3" s="45"/>
      <c r="D3" s="45"/>
      <c r="E3" s="46"/>
      <c r="F3" s="46"/>
      <c r="G3" s="46"/>
      <c r="H3" s="46"/>
    </row>
    <row r="4" spans="1:8" ht="15" customHeight="1">
      <c r="A4" s="35"/>
      <c r="B4" s="48"/>
      <c r="C4" s="48"/>
      <c r="D4" s="48"/>
      <c r="E4" s="48"/>
      <c r="F4" s="49"/>
      <c r="G4" s="48"/>
      <c r="H4" s="48"/>
    </row>
    <row r="5" spans="1:8" ht="15" customHeight="1">
      <c r="A5" s="35" t="str">
        <f>'[1]Експертна оценка'!A5</f>
        <v>Обект: </v>
      </c>
      <c r="B5" s="4"/>
      <c r="C5" s="30"/>
      <c r="D5" s="30"/>
      <c r="E5" s="30"/>
      <c r="F5" s="30"/>
      <c r="G5" s="30"/>
      <c r="H5" s="30"/>
    </row>
    <row r="6" spans="1:8" ht="49.5" customHeight="1">
      <c r="A6" s="35"/>
      <c r="B6" s="100" t="s">
        <v>58</v>
      </c>
      <c r="C6" s="100"/>
      <c r="D6" s="100"/>
      <c r="E6" s="100"/>
      <c r="F6" s="100"/>
      <c r="G6" s="100"/>
      <c r="H6" s="100"/>
    </row>
    <row r="7" spans="1:8" ht="15" customHeight="1">
      <c r="A7" s="35" t="str">
        <f>'[1]Експертна оценка'!A7</f>
        <v>Местонахождение:</v>
      </c>
      <c r="B7" s="4"/>
      <c r="C7" s="30"/>
      <c r="D7" s="30"/>
      <c r="E7" s="30"/>
      <c r="F7" s="30"/>
      <c r="G7" s="30"/>
      <c r="H7" s="30"/>
    </row>
    <row r="8" spans="1:8" ht="15" customHeight="1">
      <c r="A8" s="35"/>
      <c r="B8" s="48" t="s">
        <v>54</v>
      </c>
      <c r="C8" s="48"/>
      <c r="D8" s="48"/>
      <c r="E8" s="48"/>
      <c r="F8" s="49"/>
      <c r="G8" s="48"/>
      <c r="H8" s="48"/>
    </row>
    <row r="9" spans="1:8" ht="15" customHeight="1">
      <c r="A9" s="35" t="str">
        <f>'[1]Експертна оценка'!A9</f>
        <v>Възложител:  </v>
      </c>
      <c r="B9" s="48"/>
      <c r="C9" s="48"/>
      <c r="D9" s="48"/>
      <c r="E9" s="48"/>
      <c r="F9" s="49"/>
      <c r="G9" s="48"/>
      <c r="H9" s="48"/>
    </row>
    <row r="10" spans="1:8" ht="15" customHeight="1">
      <c r="A10" s="50"/>
      <c r="B10" s="95" t="s">
        <v>53</v>
      </c>
      <c r="C10" s="2"/>
      <c r="D10" s="2"/>
      <c r="E10" s="2"/>
      <c r="F10" s="3"/>
      <c r="G10" s="2"/>
      <c r="H10" s="2"/>
    </row>
    <row r="11" spans="1:8" ht="15" customHeight="1">
      <c r="A11" s="50"/>
      <c r="B11" s="1"/>
      <c r="C11" s="2"/>
      <c r="D11" s="2"/>
      <c r="E11" s="2"/>
      <c r="F11" s="3"/>
      <c r="G11" s="2"/>
      <c r="H11" s="2"/>
    </row>
    <row r="12" spans="1:8" ht="15" customHeight="1">
      <c r="A12" s="31"/>
      <c r="B12" s="4"/>
      <c r="C12" s="30"/>
      <c r="D12" s="30"/>
      <c r="E12" s="30"/>
      <c r="F12" s="30"/>
      <c r="G12" s="30"/>
      <c r="H12" s="30"/>
    </row>
    <row r="13" spans="1:8" ht="15" customHeight="1">
      <c r="A13" s="51"/>
      <c r="B13" s="4"/>
      <c r="C13" s="11"/>
      <c r="D13" s="11"/>
      <c r="E13" s="11"/>
      <c r="F13" s="11"/>
      <c r="G13" s="11"/>
      <c r="H13" s="11"/>
    </row>
    <row r="14" spans="1:8" ht="15" customHeight="1">
      <c r="A14" s="51"/>
      <c r="B14" s="4"/>
      <c r="C14" s="11"/>
      <c r="D14" s="11"/>
      <c r="E14" s="11"/>
      <c r="F14" s="11"/>
      <c r="G14" s="11"/>
      <c r="H14" s="11"/>
    </row>
    <row r="15" spans="1:8" ht="18.75" customHeight="1">
      <c r="A15" s="103" t="s">
        <v>15</v>
      </c>
      <c r="B15" s="103"/>
      <c r="C15" s="103"/>
      <c r="D15" s="103"/>
      <c r="E15" s="103"/>
      <c r="F15" s="103"/>
      <c r="G15" s="103"/>
      <c r="H15" s="103"/>
    </row>
    <row r="16" spans="1:8" ht="12.75" customHeight="1">
      <c r="A16" s="52"/>
      <c r="B16" s="53"/>
      <c r="C16" s="51"/>
      <c r="D16" s="51"/>
      <c r="E16" s="51"/>
      <c r="F16" s="51"/>
      <c r="G16" s="51"/>
      <c r="H16" s="51"/>
    </row>
    <row r="17" spans="1:8" s="10" customFormat="1" ht="12.75">
      <c r="A17" s="104" t="s">
        <v>7</v>
      </c>
      <c r="B17" s="104" t="s">
        <v>9</v>
      </c>
      <c r="C17" s="99" t="s">
        <v>12</v>
      </c>
      <c r="D17" s="105" t="s">
        <v>13</v>
      </c>
      <c r="E17" s="99" t="s">
        <v>3</v>
      </c>
      <c r="F17" s="98" t="s">
        <v>8</v>
      </c>
      <c r="G17" s="98"/>
      <c r="H17" s="99" t="s">
        <v>51</v>
      </c>
    </row>
    <row r="18" spans="1:8" s="10" customFormat="1" ht="33.75">
      <c r="A18" s="104"/>
      <c r="B18" s="104"/>
      <c r="C18" s="99"/>
      <c r="D18" s="106"/>
      <c r="E18" s="99"/>
      <c r="F18" s="34" t="s">
        <v>49</v>
      </c>
      <c r="G18" s="34" t="s">
        <v>50</v>
      </c>
      <c r="H18" s="99"/>
    </row>
    <row r="19" spans="1:8" s="10" customFormat="1" ht="12.7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 t="s">
        <v>0</v>
      </c>
      <c r="H19" s="9" t="s">
        <v>1</v>
      </c>
    </row>
    <row r="20" spans="1:8" s="82" customFormat="1" ht="15">
      <c r="A20" s="84">
        <v>1</v>
      </c>
      <c r="B20" s="80" t="s">
        <v>20</v>
      </c>
      <c r="C20" s="85" t="s">
        <v>21</v>
      </c>
      <c r="D20" s="97">
        <v>1</v>
      </c>
      <c r="E20" s="86">
        <f aca="true" t="shared" si="0" ref="E20:F35">+ROUNDUP(0,2)</f>
        <v>0</v>
      </c>
      <c r="F20" s="87">
        <f>+ROUNDUP(0,2)</f>
        <v>0</v>
      </c>
      <c r="G20" s="81">
        <f>ROUND(D20*F20,2)</f>
        <v>0</v>
      </c>
      <c r="H20" s="81">
        <f>ROUND(D20*E20,2)</f>
        <v>0</v>
      </c>
    </row>
    <row r="21" spans="1:8" s="82" customFormat="1" ht="240">
      <c r="A21" s="84">
        <v>2</v>
      </c>
      <c r="B21" s="83" t="s">
        <v>22</v>
      </c>
      <c r="C21" s="85" t="s">
        <v>21</v>
      </c>
      <c r="D21" s="97">
        <v>1</v>
      </c>
      <c r="E21" s="86">
        <f t="shared" si="0"/>
        <v>0</v>
      </c>
      <c r="F21" s="87">
        <f t="shared" si="0"/>
        <v>0</v>
      </c>
      <c r="G21" s="81">
        <f aca="true" t="shared" si="1" ref="G21:G43">ROUND(D21*F21,2)</f>
        <v>0</v>
      </c>
      <c r="H21" s="81">
        <f aca="true" t="shared" si="2" ref="H21:H43">ROUND(D21*E21,2)</f>
        <v>0</v>
      </c>
    </row>
    <row r="22" spans="1:8" s="82" customFormat="1" ht="120">
      <c r="A22" s="84">
        <v>3</v>
      </c>
      <c r="B22" s="83" t="s">
        <v>23</v>
      </c>
      <c r="C22" s="85" t="s">
        <v>21</v>
      </c>
      <c r="D22" s="97">
        <v>1</v>
      </c>
      <c r="E22" s="86">
        <f t="shared" si="0"/>
        <v>0</v>
      </c>
      <c r="F22" s="87">
        <f t="shared" si="0"/>
        <v>0</v>
      </c>
      <c r="G22" s="81">
        <f t="shared" si="1"/>
        <v>0</v>
      </c>
      <c r="H22" s="81">
        <f t="shared" si="2"/>
        <v>0</v>
      </c>
    </row>
    <row r="23" spans="1:8" s="82" customFormat="1" ht="30">
      <c r="A23" s="84">
        <v>4</v>
      </c>
      <c r="B23" s="80" t="s">
        <v>24</v>
      </c>
      <c r="C23" s="85" t="s">
        <v>55</v>
      </c>
      <c r="D23" s="97">
        <v>1.5525</v>
      </c>
      <c r="E23" s="86">
        <f t="shared" si="0"/>
        <v>0</v>
      </c>
      <c r="F23" s="87">
        <f t="shared" si="0"/>
        <v>0</v>
      </c>
      <c r="G23" s="81">
        <f t="shared" si="1"/>
        <v>0</v>
      </c>
      <c r="H23" s="81">
        <f t="shared" si="2"/>
        <v>0</v>
      </c>
    </row>
    <row r="24" spans="1:8" s="82" customFormat="1" ht="30">
      <c r="A24" s="84">
        <v>5</v>
      </c>
      <c r="B24" s="80" t="s">
        <v>25</v>
      </c>
      <c r="C24" s="85" t="s">
        <v>56</v>
      </c>
      <c r="D24" s="97">
        <v>8</v>
      </c>
      <c r="E24" s="86">
        <f t="shared" si="0"/>
        <v>0</v>
      </c>
      <c r="F24" s="87">
        <f t="shared" si="0"/>
        <v>0</v>
      </c>
      <c r="G24" s="81">
        <f t="shared" si="1"/>
        <v>0</v>
      </c>
      <c r="H24" s="81">
        <f t="shared" si="2"/>
        <v>0</v>
      </c>
    </row>
    <row r="25" spans="1:8" s="82" customFormat="1" ht="30">
      <c r="A25" s="84">
        <v>6</v>
      </c>
      <c r="B25" s="80" t="s">
        <v>26</v>
      </c>
      <c r="C25" s="85" t="s">
        <v>27</v>
      </c>
      <c r="D25" s="97">
        <v>57.96</v>
      </c>
      <c r="E25" s="86">
        <f t="shared" si="0"/>
        <v>0</v>
      </c>
      <c r="F25" s="87">
        <f t="shared" si="0"/>
        <v>0</v>
      </c>
      <c r="G25" s="81">
        <f t="shared" si="1"/>
        <v>0</v>
      </c>
      <c r="H25" s="81">
        <f t="shared" si="2"/>
        <v>0</v>
      </c>
    </row>
    <row r="26" spans="1:8" s="82" customFormat="1" ht="30">
      <c r="A26" s="84">
        <v>7</v>
      </c>
      <c r="B26" s="80" t="s">
        <v>28</v>
      </c>
      <c r="C26" s="85" t="s">
        <v>57</v>
      </c>
      <c r="D26" s="97">
        <v>1.725</v>
      </c>
      <c r="E26" s="86">
        <f t="shared" si="0"/>
        <v>0</v>
      </c>
      <c r="F26" s="87">
        <f t="shared" si="0"/>
        <v>0</v>
      </c>
      <c r="G26" s="81">
        <f t="shared" si="1"/>
        <v>0</v>
      </c>
      <c r="H26" s="81">
        <f t="shared" si="2"/>
        <v>0</v>
      </c>
    </row>
    <row r="27" spans="1:8" s="82" customFormat="1" ht="30">
      <c r="A27" s="84">
        <v>8</v>
      </c>
      <c r="B27" s="80" t="s">
        <v>29</v>
      </c>
      <c r="C27" s="85" t="s">
        <v>57</v>
      </c>
      <c r="D27" s="97">
        <v>1.656</v>
      </c>
      <c r="E27" s="86">
        <f t="shared" si="0"/>
        <v>0</v>
      </c>
      <c r="F27" s="87">
        <f t="shared" si="0"/>
        <v>0</v>
      </c>
      <c r="G27" s="81">
        <f t="shared" si="1"/>
        <v>0</v>
      </c>
      <c r="H27" s="81">
        <f t="shared" si="2"/>
        <v>0</v>
      </c>
    </row>
    <row r="28" spans="1:8" s="82" customFormat="1" ht="30">
      <c r="A28" s="84">
        <v>9</v>
      </c>
      <c r="B28" s="80" t="s">
        <v>30</v>
      </c>
      <c r="C28" s="85" t="s">
        <v>27</v>
      </c>
      <c r="D28" s="97">
        <v>75.9</v>
      </c>
      <c r="E28" s="86">
        <f t="shared" si="0"/>
        <v>0</v>
      </c>
      <c r="F28" s="87">
        <f t="shared" si="0"/>
        <v>0</v>
      </c>
      <c r="G28" s="81">
        <f t="shared" si="1"/>
        <v>0</v>
      </c>
      <c r="H28" s="81">
        <f t="shared" si="2"/>
        <v>0</v>
      </c>
    </row>
    <row r="29" spans="1:8" s="82" customFormat="1" ht="30">
      <c r="A29" s="84">
        <v>10</v>
      </c>
      <c r="B29" s="80" t="s">
        <v>31</v>
      </c>
      <c r="C29" s="85" t="s">
        <v>27</v>
      </c>
      <c r="D29" s="97">
        <v>69.627</v>
      </c>
      <c r="E29" s="86">
        <f t="shared" si="0"/>
        <v>0</v>
      </c>
      <c r="F29" s="87">
        <f t="shared" si="0"/>
        <v>0</v>
      </c>
      <c r="G29" s="81">
        <f t="shared" si="1"/>
        <v>0</v>
      </c>
      <c r="H29" s="81">
        <f t="shared" si="2"/>
        <v>0</v>
      </c>
    </row>
    <row r="30" spans="1:8" s="82" customFormat="1" ht="75">
      <c r="A30" s="84">
        <v>11</v>
      </c>
      <c r="B30" s="80" t="s">
        <v>32</v>
      </c>
      <c r="C30" s="85" t="s">
        <v>27</v>
      </c>
      <c r="D30" s="97">
        <v>69.627</v>
      </c>
      <c r="E30" s="86">
        <f t="shared" si="0"/>
        <v>0</v>
      </c>
      <c r="F30" s="87">
        <f t="shared" si="0"/>
        <v>0</v>
      </c>
      <c r="G30" s="81">
        <f t="shared" si="1"/>
        <v>0</v>
      </c>
      <c r="H30" s="81">
        <f t="shared" si="2"/>
        <v>0</v>
      </c>
    </row>
    <row r="31" spans="1:8" s="82" customFormat="1" ht="15">
      <c r="A31" s="84">
        <v>12</v>
      </c>
      <c r="B31" s="80" t="s">
        <v>33</v>
      </c>
      <c r="C31" s="85" t="s">
        <v>21</v>
      </c>
      <c r="D31" s="97">
        <v>3</v>
      </c>
      <c r="E31" s="86">
        <f t="shared" si="0"/>
        <v>0</v>
      </c>
      <c r="F31" s="87">
        <f t="shared" si="0"/>
        <v>0</v>
      </c>
      <c r="G31" s="81">
        <f t="shared" si="1"/>
        <v>0</v>
      </c>
      <c r="H31" s="81">
        <f t="shared" si="2"/>
        <v>0</v>
      </c>
    </row>
    <row r="32" spans="1:8" s="82" customFormat="1" ht="30">
      <c r="A32" s="84">
        <v>13</v>
      </c>
      <c r="B32" s="80" t="s">
        <v>34</v>
      </c>
      <c r="C32" s="85" t="s">
        <v>35</v>
      </c>
      <c r="D32" s="97">
        <v>20</v>
      </c>
      <c r="E32" s="86">
        <f t="shared" si="0"/>
        <v>0</v>
      </c>
      <c r="F32" s="87">
        <f t="shared" si="0"/>
        <v>0</v>
      </c>
      <c r="G32" s="81">
        <f t="shared" si="1"/>
        <v>0</v>
      </c>
      <c r="H32" s="81">
        <f t="shared" si="2"/>
        <v>0</v>
      </c>
    </row>
    <row r="33" spans="1:8" s="82" customFormat="1" ht="15">
      <c r="A33" s="84">
        <v>14</v>
      </c>
      <c r="B33" s="80" t="s">
        <v>36</v>
      </c>
      <c r="C33" s="85" t="s">
        <v>21</v>
      </c>
      <c r="D33" s="97">
        <v>1</v>
      </c>
      <c r="E33" s="86">
        <f t="shared" si="0"/>
        <v>0</v>
      </c>
      <c r="F33" s="87">
        <f t="shared" si="0"/>
        <v>0</v>
      </c>
      <c r="G33" s="81">
        <f t="shared" si="1"/>
        <v>0</v>
      </c>
      <c r="H33" s="81">
        <f t="shared" si="2"/>
        <v>0</v>
      </c>
    </row>
    <row r="34" spans="1:8" s="82" customFormat="1" ht="15">
      <c r="A34" s="84">
        <v>15</v>
      </c>
      <c r="B34" s="80" t="s">
        <v>37</v>
      </c>
      <c r="C34" s="85" t="s">
        <v>21</v>
      </c>
      <c r="D34" s="97">
        <v>1</v>
      </c>
      <c r="E34" s="86">
        <f t="shared" si="0"/>
        <v>0</v>
      </c>
      <c r="F34" s="87">
        <f t="shared" si="0"/>
        <v>0</v>
      </c>
      <c r="G34" s="81">
        <f t="shared" si="1"/>
        <v>0</v>
      </c>
      <c r="H34" s="81">
        <f t="shared" si="2"/>
        <v>0</v>
      </c>
    </row>
    <row r="35" spans="1:8" s="82" customFormat="1" ht="30">
      <c r="A35" s="84">
        <v>16</v>
      </c>
      <c r="B35" s="80" t="s">
        <v>38</v>
      </c>
      <c r="C35" s="85" t="s">
        <v>35</v>
      </c>
      <c r="D35" s="97">
        <v>20</v>
      </c>
      <c r="E35" s="86">
        <f t="shared" si="0"/>
        <v>0</v>
      </c>
      <c r="F35" s="87">
        <f t="shared" si="0"/>
        <v>0</v>
      </c>
      <c r="G35" s="81">
        <f t="shared" si="1"/>
        <v>0</v>
      </c>
      <c r="H35" s="81">
        <f t="shared" si="2"/>
        <v>0</v>
      </c>
    </row>
    <row r="36" spans="1:8" s="82" customFormat="1" ht="30">
      <c r="A36" s="84">
        <v>17</v>
      </c>
      <c r="B36" s="80" t="s">
        <v>39</v>
      </c>
      <c r="C36" s="85" t="s">
        <v>21</v>
      </c>
      <c r="D36" s="97">
        <v>1</v>
      </c>
      <c r="E36" s="86">
        <f aca="true" t="shared" si="3" ref="E36:F46">+ROUNDUP(0,2)</f>
        <v>0</v>
      </c>
      <c r="F36" s="87">
        <f t="shared" si="3"/>
        <v>0</v>
      </c>
      <c r="G36" s="81">
        <f t="shared" si="1"/>
        <v>0</v>
      </c>
      <c r="H36" s="81">
        <f t="shared" si="2"/>
        <v>0</v>
      </c>
    </row>
    <row r="37" spans="1:8" s="82" customFormat="1" ht="30">
      <c r="A37" s="84">
        <v>18</v>
      </c>
      <c r="B37" s="80" t="s">
        <v>40</v>
      </c>
      <c r="C37" s="85" t="s">
        <v>21</v>
      </c>
      <c r="D37" s="97">
        <v>2</v>
      </c>
      <c r="E37" s="86">
        <f t="shared" si="3"/>
        <v>0</v>
      </c>
      <c r="F37" s="87">
        <f t="shared" si="3"/>
        <v>0</v>
      </c>
      <c r="G37" s="81">
        <f t="shared" si="1"/>
        <v>0</v>
      </c>
      <c r="H37" s="81">
        <f t="shared" si="2"/>
        <v>0</v>
      </c>
    </row>
    <row r="38" spans="1:8" s="82" customFormat="1" ht="30">
      <c r="A38" s="84">
        <v>19</v>
      </c>
      <c r="B38" s="80" t="s">
        <v>41</v>
      </c>
      <c r="C38" s="85" t="s">
        <v>21</v>
      </c>
      <c r="D38" s="97">
        <v>1</v>
      </c>
      <c r="E38" s="86">
        <f t="shared" si="3"/>
        <v>0</v>
      </c>
      <c r="F38" s="87">
        <f t="shared" si="3"/>
        <v>0</v>
      </c>
      <c r="G38" s="81">
        <f t="shared" si="1"/>
        <v>0</v>
      </c>
      <c r="H38" s="81">
        <f t="shared" si="2"/>
        <v>0</v>
      </c>
    </row>
    <row r="39" spans="1:8" s="82" customFormat="1" ht="30">
      <c r="A39" s="84">
        <v>20</v>
      </c>
      <c r="B39" s="80" t="s">
        <v>52</v>
      </c>
      <c r="C39" s="85" t="s">
        <v>35</v>
      </c>
      <c r="D39" s="97">
        <v>154</v>
      </c>
      <c r="E39" s="86">
        <f t="shared" si="3"/>
        <v>0</v>
      </c>
      <c r="F39" s="87">
        <f t="shared" si="3"/>
        <v>0</v>
      </c>
      <c r="G39" s="81">
        <f t="shared" si="1"/>
        <v>0</v>
      </c>
      <c r="H39" s="81">
        <f t="shared" si="2"/>
        <v>0</v>
      </c>
    </row>
    <row r="40" spans="1:8" s="82" customFormat="1" ht="15">
      <c r="A40" s="84">
        <v>21</v>
      </c>
      <c r="B40" s="80" t="s">
        <v>42</v>
      </c>
      <c r="C40" s="85" t="s">
        <v>21</v>
      </c>
      <c r="D40" s="97">
        <v>4</v>
      </c>
      <c r="E40" s="86">
        <f t="shared" si="3"/>
        <v>0</v>
      </c>
      <c r="F40" s="87">
        <f t="shared" si="3"/>
        <v>0</v>
      </c>
      <c r="G40" s="81">
        <f t="shared" si="1"/>
        <v>0</v>
      </c>
      <c r="H40" s="81">
        <f t="shared" si="2"/>
        <v>0</v>
      </c>
    </row>
    <row r="41" spans="1:8" s="82" customFormat="1" ht="45">
      <c r="A41" s="84">
        <v>22</v>
      </c>
      <c r="B41" s="80" t="s">
        <v>43</v>
      </c>
      <c r="C41" s="85" t="s">
        <v>21</v>
      </c>
      <c r="D41" s="97">
        <v>20</v>
      </c>
      <c r="E41" s="86">
        <f t="shared" si="3"/>
        <v>0</v>
      </c>
      <c r="F41" s="87">
        <f t="shared" si="3"/>
        <v>0</v>
      </c>
      <c r="G41" s="81">
        <f t="shared" si="1"/>
        <v>0</v>
      </c>
      <c r="H41" s="81">
        <f t="shared" si="2"/>
        <v>0</v>
      </c>
    </row>
    <row r="42" spans="1:8" s="82" customFormat="1" ht="30">
      <c r="A42" s="84">
        <v>23</v>
      </c>
      <c r="B42" s="80" t="s">
        <v>44</v>
      </c>
      <c r="C42" s="85" t="s">
        <v>35</v>
      </c>
      <c r="D42" s="97">
        <v>110</v>
      </c>
      <c r="E42" s="86">
        <f t="shared" si="3"/>
        <v>0</v>
      </c>
      <c r="F42" s="87">
        <f t="shared" si="3"/>
        <v>0</v>
      </c>
      <c r="G42" s="81">
        <f t="shared" si="1"/>
        <v>0</v>
      </c>
      <c r="H42" s="81">
        <f t="shared" si="2"/>
        <v>0</v>
      </c>
    </row>
    <row r="43" spans="1:8" s="82" customFormat="1" ht="30">
      <c r="A43" s="84">
        <v>24</v>
      </c>
      <c r="B43" s="80" t="s">
        <v>45</v>
      </c>
      <c r="C43" s="85" t="s">
        <v>35</v>
      </c>
      <c r="D43" s="97">
        <v>110</v>
      </c>
      <c r="E43" s="86">
        <f t="shared" si="3"/>
        <v>0</v>
      </c>
      <c r="F43" s="87">
        <f t="shared" si="3"/>
        <v>0</v>
      </c>
      <c r="G43" s="81">
        <f t="shared" si="1"/>
        <v>0</v>
      </c>
      <c r="H43" s="81">
        <f t="shared" si="2"/>
        <v>0</v>
      </c>
    </row>
    <row r="44" spans="1:8" s="82" customFormat="1" ht="30">
      <c r="A44" s="84">
        <v>25</v>
      </c>
      <c r="B44" s="80" t="s">
        <v>46</v>
      </c>
      <c r="C44" s="85" t="s">
        <v>21</v>
      </c>
      <c r="D44" s="97">
        <v>14</v>
      </c>
      <c r="E44" s="86">
        <f t="shared" si="3"/>
        <v>0</v>
      </c>
      <c r="F44" s="87">
        <f t="shared" si="3"/>
        <v>0</v>
      </c>
      <c r="G44" s="81">
        <f>ROUND(D44*F44,2)</f>
        <v>0</v>
      </c>
      <c r="H44" s="81">
        <f>ROUND(D44*E44,2)</f>
        <v>0</v>
      </c>
    </row>
    <row r="45" spans="1:8" s="82" customFormat="1" ht="30">
      <c r="A45" s="84">
        <v>26</v>
      </c>
      <c r="B45" s="80" t="s">
        <v>47</v>
      </c>
      <c r="C45" s="85" t="s">
        <v>21</v>
      </c>
      <c r="D45" s="97">
        <v>28</v>
      </c>
      <c r="E45" s="86">
        <f t="shared" si="3"/>
        <v>0</v>
      </c>
      <c r="F45" s="87">
        <f t="shared" si="3"/>
        <v>0</v>
      </c>
      <c r="G45" s="81">
        <f>ROUND(D45*F45,2)</f>
        <v>0</v>
      </c>
      <c r="H45" s="81">
        <f>ROUND(D45*E45,2)</f>
        <v>0</v>
      </c>
    </row>
    <row r="46" spans="1:8" s="82" customFormat="1" ht="75">
      <c r="A46" s="84">
        <v>27</v>
      </c>
      <c r="B46" s="80" t="s">
        <v>48</v>
      </c>
      <c r="C46" s="85" t="s">
        <v>35</v>
      </c>
      <c r="D46" s="97">
        <v>60</v>
      </c>
      <c r="E46" s="86">
        <f t="shared" si="3"/>
        <v>0</v>
      </c>
      <c r="F46" s="87">
        <f t="shared" si="3"/>
        <v>0</v>
      </c>
      <c r="G46" s="81">
        <f>ROUND(D46*F46,2)</f>
        <v>0</v>
      </c>
      <c r="H46" s="81">
        <f>ROUND(D46*E46,2)</f>
        <v>0</v>
      </c>
    </row>
    <row r="47" spans="1:8" ht="15.75" customHeight="1">
      <c r="A47" s="90">
        <v>28</v>
      </c>
      <c r="B47" s="96" t="s">
        <v>10</v>
      </c>
      <c r="C47" s="88"/>
      <c r="D47" s="88"/>
      <c r="E47" s="88"/>
      <c r="F47" s="88"/>
      <c r="G47" s="89"/>
      <c r="H47" s="29">
        <f>ROUND(SUM(H20:H46)*10%,2)</f>
        <v>0</v>
      </c>
    </row>
    <row r="48" spans="1:8" ht="15" customHeight="1">
      <c r="A48" s="5"/>
      <c r="B48" s="6"/>
      <c r="C48" s="5"/>
      <c r="F48" s="54"/>
      <c r="G48" s="54"/>
      <c r="H48" s="54"/>
    </row>
    <row r="49" spans="1:8" s="19" customFormat="1" ht="15" customHeight="1">
      <c r="A49" s="12"/>
      <c r="B49" s="13"/>
      <c r="C49" s="12"/>
      <c r="D49" s="14"/>
      <c r="E49" s="14"/>
      <c r="F49" s="14" t="s">
        <v>4</v>
      </c>
      <c r="G49" s="55">
        <f>SUM(G20:G46)</f>
        <v>0</v>
      </c>
      <c r="H49" s="55">
        <f>SUM(H20:H47)</f>
        <v>0</v>
      </c>
    </row>
    <row r="50" spans="1:8" s="56" customFormat="1" ht="15" customHeight="1">
      <c r="A50" s="12"/>
      <c r="B50" s="15"/>
      <c r="C50" s="19"/>
      <c r="D50" s="14"/>
      <c r="E50" s="14"/>
      <c r="F50" s="14" t="s">
        <v>2</v>
      </c>
      <c r="G50" s="55">
        <f>G49*0.2</f>
        <v>0</v>
      </c>
      <c r="H50" s="29">
        <f>ROUND(H49*0.2,2)</f>
        <v>0</v>
      </c>
    </row>
    <row r="51" spans="1:8" s="56" customFormat="1" ht="15" customHeight="1">
      <c r="A51" s="19"/>
      <c r="B51" s="15"/>
      <c r="C51" s="19"/>
      <c r="D51" s="14"/>
      <c r="E51" s="14"/>
      <c r="F51" s="14" t="s">
        <v>5</v>
      </c>
      <c r="G51" s="55">
        <f>+G50+G49</f>
        <v>0</v>
      </c>
      <c r="H51" s="29">
        <f>+H50+H49</f>
        <v>0</v>
      </c>
    </row>
    <row r="52" spans="1:8" s="56" customFormat="1" ht="11.25" customHeight="1">
      <c r="A52" s="19"/>
      <c r="B52" s="15"/>
      <c r="C52" s="19"/>
      <c r="D52" s="16"/>
      <c r="E52" s="16"/>
      <c r="F52" s="16"/>
      <c r="G52" s="19"/>
      <c r="H52" s="19"/>
    </row>
    <row r="53" spans="1:8" s="56" customFormat="1" ht="15" customHeight="1">
      <c r="A53" s="19"/>
      <c r="B53" s="15"/>
      <c r="C53" s="19"/>
      <c r="D53" s="17"/>
      <c r="E53" s="17"/>
      <c r="F53" s="17" t="s">
        <v>6</v>
      </c>
      <c r="G53" s="18" t="e">
        <f>+G43/H43</f>
        <v>#DIV/0!</v>
      </c>
      <c r="H53" s="19"/>
    </row>
    <row r="54" spans="1:8" s="56" customFormat="1" ht="15" customHeight="1">
      <c r="A54" s="19"/>
      <c r="B54" s="15"/>
      <c r="C54" s="19"/>
      <c r="D54" s="17"/>
      <c r="E54" s="17"/>
      <c r="F54" s="17"/>
      <c r="G54" s="57"/>
      <c r="H54" s="19"/>
    </row>
    <row r="55" spans="2:7" ht="15" customHeight="1">
      <c r="B55" s="7"/>
      <c r="D55" s="58"/>
      <c r="E55" s="58"/>
      <c r="F55" s="59"/>
      <c r="G55" s="60"/>
    </row>
    <row r="56" spans="1:8" s="62" customFormat="1" ht="15" customHeight="1">
      <c r="A56" s="32"/>
      <c r="B56" s="32"/>
      <c r="C56" s="32"/>
      <c r="D56" s="32"/>
      <c r="E56" s="61" t="s">
        <v>19</v>
      </c>
      <c r="F56" s="32"/>
      <c r="G56" s="32"/>
      <c r="H56" s="32"/>
    </row>
    <row r="57" spans="1:8" s="62" customFormat="1" ht="15" customHeight="1">
      <c r="A57" s="33"/>
      <c r="B57" s="63"/>
      <c r="C57" s="33"/>
      <c r="D57" s="33"/>
      <c r="E57" s="33"/>
      <c r="G57" s="33"/>
      <c r="H57" s="64" t="s">
        <v>18</v>
      </c>
    </row>
    <row r="58" spans="1:8" s="56" customFormat="1" ht="16.5" customHeight="1">
      <c r="A58" s="91" t="s">
        <v>16</v>
      </c>
      <c r="B58" s="92"/>
      <c r="C58" s="93"/>
      <c r="D58" s="93"/>
      <c r="E58" s="93"/>
      <c r="F58" s="93"/>
      <c r="G58" s="93"/>
      <c r="H58" s="93"/>
    </row>
    <row r="59" spans="1:8" s="56" customFormat="1" ht="54" customHeight="1">
      <c r="A59" s="94"/>
      <c r="B59" s="102" t="s">
        <v>17</v>
      </c>
      <c r="C59" s="102"/>
      <c r="D59" s="102"/>
      <c r="E59" s="102"/>
      <c r="F59" s="102"/>
      <c r="G59" s="102"/>
      <c r="H59" s="102"/>
    </row>
    <row r="60" spans="1:8" s="62" customFormat="1" ht="13.5" customHeight="1">
      <c r="A60" s="19"/>
      <c r="B60" s="65"/>
      <c r="C60" s="66"/>
      <c r="D60" s="56"/>
      <c r="F60" s="28"/>
      <c r="H60" s="65"/>
    </row>
    <row r="61" spans="1:8" s="23" customFormat="1" ht="13.5" customHeight="1">
      <c r="A61" s="20"/>
      <c r="B61" s="21"/>
      <c r="C61" s="22"/>
      <c r="D61" s="20"/>
      <c r="F61" s="24"/>
      <c r="G61" s="20"/>
      <c r="H61" s="25"/>
    </row>
    <row r="62" spans="2:8" s="62" customFormat="1" ht="13.5" customHeight="1">
      <c r="B62" s="67"/>
      <c r="C62" s="56"/>
      <c r="D62" s="56"/>
      <c r="F62" s="68"/>
      <c r="G62" s="69"/>
      <c r="H62" s="56"/>
    </row>
    <row r="63" spans="1:8" s="62" customFormat="1" ht="13.5" customHeight="1">
      <c r="A63" s="26"/>
      <c r="B63" s="27"/>
      <c r="C63" s="56"/>
      <c r="D63" s="26"/>
      <c r="F63" s="70"/>
      <c r="G63" s="71"/>
      <c r="H63" s="56"/>
    </row>
    <row r="64" spans="1:6" s="62" customFormat="1" ht="13.5" customHeight="1">
      <c r="A64" s="56"/>
      <c r="B64" s="28"/>
      <c r="D64" s="72"/>
      <c r="E64" s="73"/>
      <c r="F64" s="74"/>
    </row>
    <row r="65" ht="15.75">
      <c r="B65" s="7"/>
    </row>
    <row r="66" spans="2:6" ht="15.75">
      <c r="B66" s="8"/>
      <c r="D66" s="75"/>
      <c r="E66" s="54"/>
      <c r="F66" s="76"/>
    </row>
    <row r="67" spans="2:8" ht="12.75" customHeight="1">
      <c r="B67" s="101"/>
      <c r="C67" s="101"/>
      <c r="D67" s="101"/>
      <c r="E67" s="101"/>
      <c r="F67" s="101"/>
      <c r="G67" s="101"/>
      <c r="H67" s="101"/>
    </row>
    <row r="68" ht="15.75">
      <c r="B68" s="7"/>
    </row>
    <row r="69" spans="2:6" ht="15.75">
      <c r="B69" s="7"/>
      <c r="D69" s="75"/>
      <c r="E69" s="54"/>
      <c r="F69" s="76"/>
    </row>
    <row r="70" spans="2:6" ht="15.75">
      <c r="B70" s="7"/>
      <c r="D70" s="77"/>
      <c r="F70" s="78"/>
    </row>
    <row r="71" ht="15.75">
      <c r="B71" s="7"/>
    </row>
    <row r="72" ht="15.75">
      <c r="B72" s="7"/>
    </row>
    <row r="73" ht="15.75">
      <c r="B73" s="7"/>
    </row>
    <row r="74" ht="15.75">
      <c r="B74" s="7"/>
    </row>
    <row r="75" ht="15.75">
      <c r="B75" s="7"/>
    </row>
    <row r="76" ht="15.75">
      <c r="B76" s="7"/>
    </row>
    <row r="77" ht="15.75">
      <c r="B77" s="7"/>
    </row>
    <row r="78" ht="15.75">
      <c r="B78" s="7"/>
    </row>
    <row r="79" ht="15.75">
      <c r="B79" s="7"/>
    </row>
    <row r="80" ht="15.75">
      <c r="B80" s="7"/>
    </row>
    <row r="81" ht="15.75">
      <c r="B81" s="7"/>
    </row>
    <row r="82" ht="15.75">
      <c r="B82" s="7"/>
    </row>
    <row r="83" ht="15.75">
      <c r="B83" s="7"/>
    </row>
    <row r="84" ht="15.75">
      <c r="B84" s="7"/>
    </row>
    <row r="85" ht="15.75">
      <c r="B85" s="7"/>
    </row>
    <row r="86" ht="15.75">
      <c r="B86" s="7"/>
    </row>
    <row r="87" ht="15.75">
      <c r="B87" s="7"/>
    </row>
    <row r="88" ht="15.75">
      <c r="B88" s="7"/>
    </row>
    <row r="89" ht="15.75">
      <c r="B89" s="7"/>
    </row>
    <row r="90" ht="15.75">
      <c r="B90" s="7"/>
    </row>
    <row r="91" ht="15.75">
      <c r="B91" s="7"/>
    </row>
    <row r="92" ht="15.75">
      <c r="B92" s="7"/>
    </row>
    <row r="93" ht="15.75">
      <c r="B93" s="7"/>
    </row>
    <row r="94" ht="15.75">
      <c r="B94" s="7"/>
    </row>
    <row r="95" ht="15.75">
      <c r="B95" s="7"/>
    </row>
    <row r="96" ht="15.75">
      <c r="B96" s="7"/>
    </row>
    <row r="97" ht="15.75">
      <c r="B97" s="7"/>
    </row>
    <row r="98" ht="15.75">
      <c r="B98" s="7"/>
    </row>
    <row r="99" ht="15.75">
      <c r="B99" s="7"/>
    </row>
    <row r="100" ht="15.75">
      <c r="B100" s="7"/>
    </row>
    <row r="101" ht="15.75">
      <c r="B101" s="7"/>
    </row>
    <row r="102" ht="15.75">
      <c r="B102" s="7"/>
    </row>
    <row r="103" ht="15.75">
      <c r="B103" s="7"/>
    </row>
    <row r="104" ht="15.75">
      <c r="B104" s="7"/>
    </row>
    <row r="105" ht="15.75">
      <c r="B105" s="7"/>
    </row>
    <row r="106" ht="15.75">
      <c r="B106" s="7"/>
    </row>
    <row r="107" ht="15.75">
      <c r="B107" s="7"/>
    </row>
    <row r="108" ht="15.75">
      <c r="B108" s="7"/>
    </row>
    <row r="109" ht="15.75">
      <c r="B109" s="7"/>
    </row>
    <row r="110" ht="15.75">
      <c r="B110" s="7"/>
    </row>
    <row r="111" ht="15.75">
      <c r="B111" s="7"/>
    </row>
    <row r="112" ht="15.75">
      <c r="B112" s="7"/>
    </row>
    <row r="113" ht="15.75">
      <c r="B113" s="7"/>
    </row>
    <row r="114" ht="15.75">
      <c r="B114" s="7"/>
    </row>
    <row r="115" ht="15.75">
      <c r="B115" s="7"/>
    </row>
    <row r="116" ht="15.75">
      <c r="B116" s="7"/>
    </row>
    <row r="117" ht="15.75">
      <c r="B117" s="7"/>
    </row>
    <row r="118" ht="15.75">
      <c r="B118" s="7"/>
    </row>
    <row r="119" ht="15.75">
      <c r="B119" s="7"/>
    </row>
    <row r="120" ht="15.75">
      <c r="B120" s="7"/>
    </row>
    <row r="121" ht="15.75">
      <c r="B121" s="7"/>
    </row>
    <row r="122" ht="15.75">
      <c r="B122" s="7"/>
    </row>
    <row r="123" ht="15.75">
      <c r="B123" s="7"/>
    </row>
    <row r="124" ht="15.75">
      <c r="B124" s="7"/>
    </row>
    <row r="125" ht="15.75">
      <c r="B125" s="7"/>
    </row>
    <row r="126" ht="15.75">
      <c r="B126" s="7"/>
    </row>
    <row r="127" ht="15.75">
      <c r="B127" s="7"/>
    </row>
    <row r="128" ht="15.75">
      <c r="B128" s="7"/>
    </row>
    <row r="129" ht="15.75">
      <c r="B129" s="7"/>
    </row>
    <row r="130" ht="15.75">
      <c r="B130" s="7"/>
    </row>
    <row r="131" ht="15.75">
      <c r="B131" s="7"/>
    </row>
    <row r="132" ht="15.75">
      <c r="B132" s="7"/>
    </row>
    <row r="133" ht="15.75">
      <c r="B133" s="7"/>
    </row>
    <row r="134" ht="15.75">
      <c r="B134" s="7"/>
    </row>
    <row r="135" ht="15.75">
      <c r="B135" s="7"/>
    </row>
    <row r="136" ht="15.75">
      <c r="B136" s="7"/>
    </row>
    <row r="137" ht="15.75">
      <c r="B137" s="7"/>
    </row>
    <row r="138" ht="15.75">
      <c r="B138" s="7"/>
    </row>
    <row r="139" ht="15.75">
      <c r="B139" s="7"/>
    </row>
    <row r="140" ht="15.75">
      <c r="B140" s="7"/>
    </row>
    <row r="141" ht="15.75">
      <c r="B141" s="7"/>
    </row>
    <row r="142" ht="15.75">
      <c r="B142" s="7"/>
    </row>
    <row r="143" ht="15.75">
      <c r="B143" s="7"/>
    </row>
    <row r="144" ht="15.75">
      <c r="B144" s="7"/>
    </row>
    <row r="145" ht="15.75">
      <c r="B145" s="7"/>
    </row>
    <row r="146" ht="15.75">
      <c r="B146" s="7"/>
    </row>
    <row r="147" ht="15.75">
      <c r="B147" s="7"/>
    </row>
    <row r="148" ht="15.75">
      <c r="B148" s="7"/>
    </row>
    <row r="149" ht="15.75">
      <c r="B149" s="7"/>
    </row>
    <row r="150" ht="15.75">
      <c r="B150" s="7"/>
    </row>
    <row r="151" ht="15.75">
      <c r="B151" s="7"/>
    </row>
    <row r="152" ht="15.75">
      <c r="B152" s="7"/>
    </row>
    <row r="153" ht="15.75">
      <c r="B153" s="7"/>
    </row>
    <row r="154" ht="15.75">
      <c r="B154" s="7"/>
    </row>
    <row r="155" ht="15.75">
      <c r="B155" s="7"/>
    </row>
    <row r="156" ht="15.75">
      <c r="B156" s="7"/>
    </row>
    <row r="157" ht="15.75">
      <c r="B157" s="7"/>
    </row>
    <row r="158" ht="15.75">
      <c r="B158" s="7"/>
    </row>
    <row r="159" ht="15.75">
      <c r="B159" s="7"/>
    </row>
    <row r="160" ht="15.75">
      <c r="B160" s="7"/>
    </row>
    <row r="161" ht="15.75">
      <c r="B161" s="7"/>
    </row>
    <row r="162" ht="15.75">
      <c r="B162" s="7"/>
    </row>
    <row r="163" ht="15.75">
      <c r="B163" s="7"/>
    </row>
    <row r="164" ht="15.75">
      <c r="B164" s="7"/>
    </row>
    <row r="165" ht="15.75">
      <c r="B165" s="7"/>
    </row>
    <row r="166" ht="15.75">
      <c r="B166" s="7"/>
    </row>
    <row r="167" ht="15.75">
      <c r="B167" s="7"/>
    </row>
    <row r="168" ht="15.75">
      <c r="B168" s="7"/>
    </row>
    <row r="169" ht="15.75">
      <c r="B169" s="7"/>
    </row>
    <row r="170" ht="15.75">
      <c r="B170" s="7"/>
    </row>
    <row r="171" ht="15.75">
      <c r="B171" s="7"/>
    </row>
    <row r="172" ht="15.75">
      <c r="B172" s="7"/>
    </row>
    <row r="173" ht="15.75">
      <c r="B173" s="7"/>
    </row>
    <row r="174" ht="15.75">
      <c r="B174" s="7"/>
    </row>
    <row r="175" ht="15.75">
      <c r="B175" s="7"/>
    </row>
    <row r="176" ht="15.75">
      <c r="B176" s="7"/>
    </row>
    <row r="177" ht="15.75">
      <c r="B177" s="7"/>
    </row>
    <row r="178" ht="15.75">
      <c r="B178" s="7"/>
    </row>
    <row r="179" ht="15.75">
      <c r="B179" s="7"/>
    </row>
    <row r="180" ht="15.75">
      <c r="B180" s="7"/>
    </row>
    <row r="181" ht="15.75">
      <c r="B181" s="7"/>
    </row>
    <row r="182" ht="15.75">
      <c r="B182" s="7"/>
    </row>
    <row r="183" ht="15.75">
      <c r="B183" s="7"/>
    </row>
    <row r="184" ht="15.75">
      <c r="B184" s="7"/>
    </row>
    <row r="185" ht="15.75">
      <c r="B185" s="7"/>
    </row>
    <row r="186" ht="15.75">
      <c r="B186" s="7"/>
    </row>
    <row r="187" ht="15.75">
      <c r="B187" s="7"/>
    </row>
    <row r="188" ht="15.75">
      <c r="B188" s="7"/>
    </row>
    <row r="189" ht="15.75">
      <c r="B189" s="7"/>
    </row>
    <row r="190" ht="15.75">
      <c r="B190" s="7"/>
    </row>
    <row r="191" ht="15.75">
      <c r="B191" s="7"/>
    </row>
    <row r="192" ht="15.75">
      <c r="B192" s="7"/>
    </row>
    <row r="193" ht="15.75">
      <c r="B193" s="7"/>
    </row>
    <row r="194" ht="15.75">
      <c r="B194" s="7"/>
    </row>
    <row r="195" ht="15.75">
      <c r="B195" s="7"/>
    </row>
    <row r="196" ht="15.75">
      <c r="B196" s="7"/>
    </row>
    <row r="197" ht="15.75">
      <c r="B197" s="7"/>
    </row>
    <row r="198" ht="15.75">
      <c r="B198" s="7"/>
    </row>
    <row r="199" ht="15.75">
      <c r="B199" s="7"/>
    </row>
    <row r="200" ht="15.75">
      <c r="B200" s="7"/>
    </row>
    <row r="201" ht="15.75">
      <c r="B201" s="7"/>
    </row>
    <row r="202" ht="15.75">
      <c r="B202" s="7"/>
    </row>
    <row r="203" ht="15.75">
      <c r="B203" s="7"/>
    </row>
    <row r="204" ht="15.75">
      <c r="B204" s="7"/>
    </row>
    <row r="205" ht="15.75">
      <c r="B205" s="7"/>
    </row>
    <row r="206" ht="15.75">
      <c r="B206" s="7"/>
    </row>
    <row r="207" ht="15.75">
      <c r="B207" s="7"/>
    </row>
    <row r="208" ht="15.75">
      <c r="B208" s="7"/>
    </row>
    <row r="209" ht="15.75">
      <c r="B209" s="7"/>
    </row>
    <row r="210" ht="15.75">
      <c r="B210" s="7"/>
    </row>
    <row r="211" ht="15.75">
      <c r="B211" s="7"/>
    </row>
    <row r="212" ht="15.75">
      <c r="B212" s="7"/>
    </row>
    <row r="213" ht="15.75">
      <c r="B213" s="7"/>
    </row>
    <row r="214" ht="15.75">
      <c r="B214" s="7"/>
    </row>
    <row r="215" ht="15.75">
      <c r="B215" s="7"/>
    </row>
    <row r="216" ht="15.75">
      <c r="B216" s="7"/>
    </row>
    <row r="217" ht="15.75">
      <c r="B217" s="7"/>
    </row>
    <row r="218" ht="15.75">
      <c r="B218" s="7"/>
    </row>
    <row r="219" ht="15.75">
      <c r="B219" s="7"/>
    </row>
    <row r="220" ht="15.75">
      <c r="B220" s="7"/>
    </row>
    <row r="221" ht="15.75">
      <c r="B221" s="7"/>
    </row>
    <row r="222" ht="15.75">
      <c r="B222" s="7"/>
    </row>
    <row r="223" ht="15.75">
      <c r="B223" s="7"/>
    </row>
    <row r="224" ht="15.75">
      <c r="B224" s="7"/>
    </row>
    <row r="225" ht="15.75">
      <c r="B225" s="7"/>
    </row>
    <row r="226" ht="15.75">
      <c r="B226" s="7"/>
    </row>
    <row r="227" ht="15.75">
      <c r="B227" s="7"/>
    </row>
    <row r="228" ht="15.75">
      <c r="B228" s="7"/>
    </row>
    <row r="229" ht="15.75">
      <c r="B229" s="7"/>
    </row>
    <row r="230" ht="15.75">
      <c r="B230" s="7"/>
    </row>
    <row r="231" ht="15.75">
      <c r="B231" s="7"/>
    </row>
    <row r="232" ht="15.75">
      <c r="B232" s="7"/>
    </row>
    <row r="233" ht="15.75">
      <c r="B233" s="7"/>
    </row>
    <row r="234" ht="15.75">
      <c r="B234" s="7"/>
    </row>
    <row r="235" ht="15.75">
      <c r="B235" s="7"/>
    </row>
    <row r="236" ht="15.75">
      <c r="B236" s="7"/>
    </row>
    <row r="237" ht="15.75">
      <c r="B237" s="7"/>
    </row>
    <row r="238" ht="15.75">
      <c r="B238" s="7"/>
    </row>
    <row r="239" ht="15.75">
      <c r="B239" s="7"/>
    </row>
    <row r="240" ht="15.75">
      <c r="B240" s="7"/>
    </row>
    <row r="241" ht="15.75">
      <c r="B241" s="7"/>
    </row>
    <row r="242" ht="15.75">
      <c r="B242" s="7"/>
    </row>
    <row r="243" ht="15.75">
      <c r="B243" s="7"/>
    </row>
    <row r="244" ht="15.75">
      <c r="B244" s="79"/>
    </row>
    <row r="245" ht="15.75">
      <c r="B245" s="79"/>
    </row>
    <row r="246" ht="15.75">
      <c r="B246" s="79"/>
    </row>
    <row r="247" ht="15.75">
      <c r="B247" s="79"/>
    </row>
    <row r="248" ht="15.75">
      <c r="B248" s="79"/>
    </row>
    <row r="249" ht="15.75">
      <c r="B249" s="79"/>
    </row>
    <row r="250" ht="15.75">
      <c r="B250" s="79"/>
    </row>
    <row r="251" ht="15.75">
      <c r="B251" s="79"/>
    </row>
    <row r="252" ht="15.75">
      <c r="B252" s="79"/>
    </row>
    <row r="253" ht="15.75">
      <c r="B253" s="79"/>
    </row>
    <row r="254" ht="15.75">
      <c r="B254" s="79"/>
    </row>
    <row r="255" ht="15.75">
      <c r="B255" s="79"/>
    </row>
    <row r="256" ht="15.75">
      <c r="B256" s="79"/>
    </row>
    <row r="257" ht="15.75">
      <c r="B257" s="79"/>
    </row>
    <row r="258" ht="15.75">
      <c r="B258" s="79"/>
    </row>
    <row r="259" ht="15.75">
      <c r="B259" s="79"/>
    </row>
    <row r="260" ht="15.75">
      <c r="B260" s="79"/>
    </row>
    <row r="261" ht="15.75">
      <c r="B261" s="79"/>
    </row>
    <row r="262" ht="15.75">
      <c r="B262" s="79"/>
    </row>
    <row r="263" ht="15.75">
      <c r="B263" s="79"/>
    </row>
    <row r="264" ht="15.75">
      <c r="B264" s="79"/>
    </row>
    <row r="265" ht="15.75">
      <c r="B265" s="79"/>
    </row>
    <row r="266" ht="15.75">
      <c r="B266" s="79"/>
    </row>
    <row r="267" ht="15.75">
      <c r="B267" s="79"/>
    </row>
    <row r="268" ht="15.75">
      <c r="B268" s="79"/>
    </row>
    <row r="269" ht="15.75">
      <c r="B269" s="79"/>
    </row>
    <row r="270" ht="15.75">
      <c r="B270" s="79"/>
    </row>
    <row r="271" ht="15.75">
      <c r="B271" s="79"/>
    </row>
    <row r="272" ht="15.75">
      <c r="B272" s="79"/>
    </row>
    <row r="273" ht="15.75">
      <c r="B273" s="79"/>
    </row>
    <row r="274" ht="15.75">
      <c r="B274" s="79"/>
    </row>
    <row r="275" ht="15.75">
      <c r="B275" s="79"/>
    </row>
    <row r="276" ht="15.75">
      <c r="B276" s="79"/>
    </row>
    <row r="277" ht="15.75">
      <c r="B277" s="79"/>
    </row>
    <row r="278" ht="15.75">
      <c r="B278" s="79"/>
    </row>
    <row r="279" ht="15.75">
      <c r="B279" s="79"/>
    </row>
    <row r="280" ht="15.75">
      <c r="B280" s="79"/>
    </row>
    <row r="281" ht="15.75">
      <c r="B281" s="79"/>
    </row>
    <row r="282" ht="15.75">
      <c r="B282" s="79"/>
    </row>
    <row r="283" ht="15.75">
      <c r="B283" s="79"/>
    </row>
    <row r="284" ht="15.75">
      <c r="B284" s="79"/>
    </row>
    <row r="285" ht="15.75">
      <c r="B285" s="79"/>
    </row>
    <row r="286" ht="15.75">
      <c r="B286" s="79"/>
    </row>
    <row r="287" ht="15.75">
      <c r="B287" s="79"/>
    </row>
    <row r="288" ht="15.75">
      <c r="B288" s="79"/>
    </row>
    <row r="289" ht="15.75">
      <c r="B289" s="79"/>
    </row>
    <row r="290" ht="15.75">
      <c r="B290" s="79"/>
    </row>
    <row r="291" ht="15.75">
      <c r="B291" s="79"/>
    </row>
    <row r="292" ht="15.75">
      <c r="B292" s="79"/>
    </row>
    <row r="293" ht="15.75">
      <c r="B293" s="79"/>
    </row>
    <row r="294" ht="15.75">
      <c r="B294" s="79"/>
    </row>
    <row r="295" ht="15.75">
      <c r="B295" s="79"/>
    </row>
    <row r="296" ht="15.75">
      <c r="B296" s="79"/>
    </row>
    <row r="297" ht="15.75">
      <c r="B297" s="79"/>
    </row>
    <row r="298" ht="15.75">
      <c r="B298" s="79"/>
    </row>
    <row r="299" ht="15.75">
      <c r="B299" s="79"/>
    </row>
    <row r="300" ht="15.75">
      <c r="B300" s="79"/>
    </row>
    <row r="301" ht="15.75">
      <c r="B301" s="79"/>
    </row>
    <row r="302" ht="15.75">
      <c r="B302" s="79"/>
    </row>
    <row r="303" ht="15.75">
      <c r="B303" s="79"/>
    </row>
    <row r="304" ht="15.75">
      <c r="B304" s="79"/>
    </row>
    <row r="305" ht="15.75">
      <c r="B305" s="79"/>
    </row>
    <row r="306" ht="15.75">
      <c r="B306" s="79"/>
    </row>
    <row r="307" ht="15.75">
      <c r="B307" s="79"/>
    </row>
    <row r="308" ht="15.75">
      <c r="B308" s="79"/>
    </row>
    <row r="309" ht="15.75">
      <c r="B309" s="79"/>
    </row>
    <row r="310" ht="15.75">
      <c r="B310" s="79"/>
    </row>
    <row r="311" ht="15.75">
      <c r="B311" s="79"/>
    </row>
    <row r="312" ht="15.75">
      <c r="B312" s="79"/>
    </row>
    <row r="313" ht="15.75">
      <c r="B313" s="79"/>
    </row>
    <row r="314" ht="15.75">
      <c r="B314" s="79"/>
    </row>
    <row r="315" ht="15.75">
      <c r="B315" s="79"/>
    </row>
    <row r="316" ht="15.75">
      <c r="B316" s="79"/>
    </row>
    <row r="317" ht="15.75">
      <c r="B317" s="79"/>
    </row>
    <row r="318" ht="15.75">
      <c r="B318" s="79"/>
    </row>
    <row r="319" ht="15.75">
      <c r="B319" s="79"/>
    </row>
    <row r="320" ht="15.75">
      <c r="B320" s="79"/>
    </row>
    <row r="321" ht="15.75">
      <c r="B321" s="79"/>
    </row>
    <row r="322" ht="15.75">
      <c r="B322" s="79"/>
    </row>
    <row r="323" ht="15.75">
      <c r="B323" s="79"/>
    </row>
    <row r="324" ht="15.75">
      <c r="B324" s="79"/>
    </row>
    <row r="325" ht="15.75">
      <c r="B325" s="79"/>
    </row>
    <row r="326" ht="15.75">
      <c r="B326" s="79"/>
    </row>
    <row r="327" ht="15.75">
      <c r="B327" s="79"/>
    </row>
    <row r="328" ht="15.75">
      <c r="B328" s="79"/>
    </row>
    <row r="329" ht="15.75">
      <c r="B329" s="79"/>
    </row>
    <row r="330" ht="15.75">
      <c r="B330" s="79"/>
    </row>
    <row r="331" ht="15.75">
      <c r="B331" s="79"/>
    </row>
    <row r="332" ht="15.75">
      <c r="B332" s="79"/>
    </row>
    <row r="333" ht="15.75">
      <c r="B333" s="79"/>
    </row>
    <row r="334" ht="15.75">
      <c r="B334" s="79"/>
    </row>
    <row r="335" ht="15.75">
      <c r="B335" s="79"/>
    </row>
    <row r="336" ht="15.75">
      <c r="B336" s="79"/>
    </row>
    <row r="337" ht="15.75">
      <c r="B337" s="79"/>
    </row>
    <row r="338" ht="15.75">
      <c r="B338" s="79"/>
    </row>
    <row r="339" ht="15.75">
      <c r="B339" s="79"/>
    </row>
    <row r="340" ht="15.75">
      <c r="B340" s="79"/>
    </row>
    <row r="341" ht="15.75">
      <c r="B341" s="79"/>
    </row>
    <row r="342" ht="15.75">
      <c r="B342" s="79"/>
    </row>
    <row r="343" ht="15.75">
      <c r="B343" s="79"/>
    </row>
    <row r="344" ht="15.75">
      <c r="B344" s="79"/>
    </row>
    <row r="345" ht="15.75">
      <c r="B345" s="79"/>
    </row>
    <row r="346" ht="15.75">
      <c r="B346" s="79"/>
    </row>
    <row r="347" ht="15.75">
      <c r="B347" s="79"/>
    </row>
    <row r="348" ht="15.75">
      <c r="B348" s="79"/>
    </row>
    <row r="349" ht="15.75">
      <c r="B349" s="79"/>
    </row>
    <row r="350" ht="15.75">
      <c r="B350" s="79"/>
    </row>
    <row r="351" ht="15.75">
      <c r="B351" s="79"/>
    </row>
    <row r="352" ht="15.75">
      <c r="B352" s="79"/>
    </row>
    <row r="353" ht="15.75">
      <c r="B353" s="79"/>
    </row>
    <row r="354" ht="15.75">
      <c r="B354" s="79"/>
    </row>
    <row r="355" ht="15.75">
      <c r="B355" s="79"/>
    </row>
    <row r="356" ht="15.75">
      <c r="B356" s="79"/>
    </row>
    <row r="357" ht="15.75">
      <c r="B357" s="79"/>
    </row>
    <row r="358" ht="15.75">
      <c r="B358" s="79"/>
    </row>
    <row r="359" ht="15.75">
      <c r="B359" s="79"/>
    </row>
    <row r="360" ht="15.75">
      <c r="B360" s="79"/>
    </row>
    <row r="361" ht="15.75">
      <c r="B361" s="79"/>
    </row>
    <row r="362" ht="15.75">
      <c r="B362" s="79"/>
    </row>
    <row r="363" ht="15.75">
      <c r="B363" s="79"/>
    </row>
    <row r="364" ht="15.75">
      <c r="B364" s="79"/>
    </row>
    <row r="365" ht="15.75">
      <c r="B365" s="79"/>
    </row>
    <row r="366" ht="15.75">
      <c r="B366" s="79"/>
    </row>
    <row r="367" ht="15.75">
      <c r="B367" s="79"/>
    </row>
    <row r="368" ht="15.75">
      <c r="B368" s="79"/>
    </row>
    <row r="369" ht="15.75">
      <c r="B369" s="79"/>
    </row>
    <row r="370" ht="15.75">
      <c r="B370" s="79"/>
    </row>
    <row r="371" ht="15.75">
      <c r="B371" s="79"/>
    </row>
    <row r="372" ht="15.75">
      <c r="B372" s="79"/>
    </row>
    <row r="373" ht="15.75">
      <c r="B373" s="79"/>
    </row>
    <row r="374" ht="15.75">
      <c r="B374" s="79"/>
    </row>
    <row r="375" ht="15.75">
      <c r="B375" s="79"/>
    </row>
    <row r="376" ht="15.75">
      <c r="B376" s="79"/>
    </row>
  </sheetData>
  <sheetProtection/>
  <mergeCells count="11">
    <mergeCell ref="E17:E18"/>
    <mergeCell ref="F17:G17"/>
    <mergeCell ref="H17:H18"/>
    <mergeCell ref="B6:H6"/>
    <mergeCell ref="B67:H67"/>
    <mergeCell ref="B59:H59"/>
    <mergeCell ref="A15:H15"/>
    <mergeCell ref="A17:A18"/>
    <mergeCell ref="B17:B18"/>
    <mergeCell ref="C17:C18"/>
    <mergeCell ref="D17:D18"/>
  </mergeCells>
  <printOptions/>
  <pageMargins left="0.8" right="0.3" top="0.75" bottom="0.75" header="0.3" footer="0.3"/>
  <pageSetup horizontalDpi="300" verticalDpi="300" orientation="portrait" paperSize="9" scale="86" r:id="rId1"/>
  <rowBreaks count="1" manualBreakCount="1">
    <brk id="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2014-03-16T22:50:37Z</cp:lastPrinted>
  <dcterms:created xsi:type="dcterms:W3CDTF">1996-10-14T23:33:28Z</dcterms:created>
  <dcterms:modified xsi:type="dcterms:W3CDTF">2014-04-25T07:24:14Z</dcterms:modified>
  <cp:category/>
  <cp:version/>
  <cp:contentType/>
  <cp:contentStatus/>
</cp:coreProperties>
</file>